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autoCompressPictures="0"/>
  <bookViews>
    <workbookView xWindow="3240" yWindow="-80" windowWidth="24800" windowHeight="15980" tabRatio="500"/>
  </bookViews>
  <sheets>
    <sheet name="Gear List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16" i="1"/>
  <c r="B106"/>
  <c r="B119"/>
  <c r="B113"/>
  <c r="B37"/>
  <c r="B17"/>
  <c r="B44"/>
  <c r="B8"/>
  <c r="B29"/>
  <c r="B55"/>
  <c r="B83"/>
  <c r="B97"/>
  <c r="B59"/>
  <c r="B73"/>
  <c r="B117"/>
  <c r="B118"/>
</calcChain>
</file>

<file path=xl/sharedStrings.xml><?xml version="1.0" encoding="utf-8"?>
<sst xmlns="http://schemas.openxmlformats.org/spreadsheetml/2006/main" count="159" uniqueCount="157">
  <si>
    <t>Montbell Windstopper Gloves</t>
    <phoneticPr fontId="12" type="noConversion"/>
  </si>
  <si>
    <t>Trim to fit</t>
  </si>
  <si>
    <t>per pole, stronger and xc style grip, duct tape on pole</t>
  </si>
  <si>
    <t>Epoxy for binding repair</t>
  </si>
  <si>
    <t>Granite Gear Air Zippsack (Sm)</t>
  </si>
  <si>
    <t>Zip ties</t>
  </si>
  <si>
    <t>Skin and binding repairs</t>
  </si>
  <si>
    <t>Clothing (Worn)</t>
  </si>
  <si>
    <t>Montbell Alpine Ridge Pants</t>
  </si>
  <si>
    <t>Icebreaker Oasis Legging</t>
  </si>
  <si>
    <t>Montbell Thermawrap Jacket</t>
  </si>
  <si>
    <t>Montbell Tachyon Anorak</t>
  </si>
  <si>
    <t>Exofficio Boxer Brief</t>
  </si>
  <si>
    <t>Watch, Altimeter, Compass</t>
  </si>
  <si>
    <t>Item</t>
  </si>
  <si>
    <t>Packing</t>
  </si>
  <si>
    <t>Otter Box camera case</t>
    <phoneticPr fontId="12" type="noConversion"/>
  </si>
  <si>
    <t>Group Gear Shared</t>
  </si>
  <si>
    <t>MLD Pack Pockets (2)</t>
  </si>
  <si>
    <t>Granite Gear Air Zippsack (Med) (2)</t>
  </si>
  <si>
    <t>Food storage</t>
  </si>
  <si>
    <t>Trash compactor bag</t>
  </si>
  <si>
    <t xml:space="preserve">Sleeping/Shelter </t>
  </si>
  <si>
    <t>Down inner, combined rating of 0 degrees</t>
  </si>
  <si>
    <t>MLD Cuben Exodus (custom)</t>
    <phoneticPr fontId="12" type="noConversion"/>
  </si>
  <si>
    <t>MLD Ultralite Packlid</t>
    <phoneticPr fontId="12" type="noConversion"/>
  </si>
  <si>
    <t>MLD Cuben Duomid XL (custom)</t>
    <phoneticPr fontId="12" type="noConversion"/>
  </si>
  <si>
    <t>Dyneema external pockets</t>
    <phoneticPr fontId="12" type="noConversion"/>
  </si>
  <si>
    <t>MLD eVent Rain Mitts</t>
  </si>
  <si>
    <t>Storm shell and camp</t>
  </si>
  <si>
    <t>Toiletries</t>
  </si>
  <si>
    <t>Toothbrush</t>
  </si>
  <si>
    <t>Toothpowder</t>
  </si>
  <si>
    <t>MLD Cuben Poncho Tarp</t>
    <phoneticPr fontId="12" type="noConversion"/>
  </si>
  <si>
    <t>Storm layer, double as groundsheet</t>
    <phoneticPr fontId="12" type="noConversion"/>
  </si>
  <si>
    <t>Brunton Remote Stove Adaptor</t>
    <phoneticPr fontId="12" type="noConversion"/>
  </si>
  <si>
    <t>Light, quick to boil</t>
    <phoneticPr fontId="12" type="noConversion"/>
  </si>
  <si>
    <t>Adaptor for remote canister, modified for upright canister mode</t>
    <phoneticPr fontId="12" type="noConversion"/>
  </si>
  <si>
    <t>Primus IsoButane Canister</t>
    <phoneticPr fontId="12" type="noConversion"/>
  </si>
  <si>
    <t>Snow Peak Ti GigaPower Canister Stove</t>
    <phoneticPr fontId="12" type="noConversion"/>
  </si>
  <si>
    <t>4-season mix</t>
    <phoneticPr fontId="12" type="noConversion"/>
  </si>
  <si>
    <t>Stake 4 corners for quick setup, deadman on all other tieouts (Trauma)</t>
    <phoneticPr fontId="12" type="noConversion"/>
  </si>
  <si>
    <t>(Trauma)</t>
    <phoneticPr fontId="12" type="noConversion"/>
  </si>
  <si>
    <t>Double as stove base while cooking in snow</t>
  </si>
  <si>
    <t>Vargo Ti Water Bottle</t>
  </si>
  <si>
    <t>Princeton Tec Vizz</t>
  </si>
  <si>
    <t>AAA batteries easy to find, light and bright</t>
  </si>
  <si>
    <t>Spare Batteries</t>
  </si>
  <si>
    <t>Pre-Trip Notes</t>
    <phoneticPr fontId="12" type="noConversion"/>
  </si>
  <si>
    <t>Post Trip Notes</t>
    <phoneticPr fontId="12" type="noConversion"/>
  </si>
  <si>
    <t>Vargo 1.3L Ti Pot</t>
    <phoneticPr fontId="12" type="noConversion"/>
  </si>
  <si>
    <t>Scarpa Aliens</t>
    <phoneticPr fontId="12" type="noConversion"/>
  </si>
  <si>
    <t>Ski Gear (Worn)</t>
    <phoneticPr fontId="12" type="noConversion"/>
  </si>
  <si>
    <t>Storage for camera, sunscreens, snacks, etc</t>
  </si>
  <si>
    <t>Other</t>
    <phoneticPr fontId="12" type="noConversion"/>
  </si>
  <si>
    <t>Smartphone</t>
  </si>
  <si>
    <t>For use in towns and on trail (Trauma)</t>
  </si>
  <si>
    <t>Misc.</t>
  </si>
  <si>
    <t>Maps</t>
  </si>
  <si>
    <t>Halfmile maps (Trauma)</t>
  </si>
  <si>
    <t>Aloksak Map Case</t>
  </si>
  <si>
    <t>ID/ Credit Card</t>
  </si>
  <si>
    <t xml:space="preserve">Aloksak Case </t>
  </si>
  <si>
    <t>Waterproofing for ID, money, etc</t>
  </si>
  <si>
    <t>Pack liner</t>
    <phoneticPr fontId="12" type="noConversion"/>
  </si>
  <si>
    <t>Montbell 3D Mesh Hat</t>
  </si>
  <si>
    <t>Montbell Wool Beanie</t>
  </si>
  <si>
    <t>Granite Gear Uberlight Drysack</t>
  </si>
  <si>
    <t>Ensure dry sleep system</t>
  </si>
  <si>
    <t>MLD Spirit 38 Overquilt</t>
  </si>
  <si>
    <t>Overbag for moisture management, wearable</t>
  </si>
  <si>
    <t>Thermarest NeoAir Xtherm</t>
  </si>
  <si>
    <t>Used in conjuction w/Goodnight pad, mummy 20"x72" R-Value 5.7</t>
  </si>
  <si>
    <t>Sleep socks, spare socks</t>
  </si>
  <si>
    <t>Suncloud Conductor Sunglasses</t>
    <phoneticPr fontId="12" type="noConversion"/>
  </si>
  <si>
    <t>Lghtest available probe</t>
    <phoneticPr fontId="12" type="noConversion"/>
  </si>
  <si>
    <t>Gore-Tex C-Knit</t>
    <phoneticPr fontId="12" type="noConversion"/>
  </si>
  <si>
    <t>Weight (oz)</t>
    <phoneticPr fontId="12" type="noConversion"/>
  </si>
  <si>
    <t>Symetrical shape, exterior door moved to foot of pyramid</t>
    <phoneticPr fontId="12" type="noConversion"/>
  </si>
  <si>
    <t>SMC T-Anchors (4)</t>
    <phoneticPr fontId="12" type="noConversion"/>
  </si>
  <si>
    <t xml:space="preserve">Platypus 2L Water Bottle </t>
    <phoneticPr fontId="12" type="noConversion"/>
  </si>
  <si>
    <t>Water storage</t>
    <phoneticPr fontId="12" type="noConversion"/>
  </si>
  <si>
    <t>Voile Objective BC</t>
    <phoneticPr fontId="12" type="noConversion"/>
  </si>
  <si>
    <t>171cm, per ski 115/82/99, patterned base</t>
    <phoneticPr fontId="12" type="noConversion"/>
  </si>
  <si>
    <t>Dynafit Low Tech Race Bindings</t>
    <phoneticPr fontId="12" type="noConversion"/>
  </si>
  <si>
    <t>MLD Superlite Gaiter (custom)</t>
    <phoneticPr fontId="12" type="noConversion"/>
  </si>
  <si>
    <t>Modified to fit Scarpa Alien, reinforced in heel area</t>
    <phoneticPr fontId="12" type="noConversion"/>
  </si>
  <si>
    <t>CAMP Mohair Race Skins</t>
    <phoneticPr fontId="12" type="noConversion"/>
  </si>
  <si>
    <t>Modified with BD STS tail clip</t>
    <phoneticPr fontId="12" type="noConversion"/>
  </si>
  <si>
    <t>Montbell Plasma 1000 Alpine Down Parka</t>
    <phoneticPr fontId="12" type="noConversion"/>
  </si>
  <si>
    <t>Montbell Storm Cruiser Jacket</t>
    <phoneticPr fontId="12" type="noConversion"/>
  </si>
  <si>
    <t>Montbell Super Merino Wool Balaclava</t>
    <phoneticPr fontId="12" type="noConversion"/>
  </si>
  <si>
    <t>Vargo Ti Wharn Clip Knive</t>
  </si>
  <si>
    <t>Sharp and light</t>
  </si>
  <si>
    <t>per binding</t>
  </si>
  <si>
    <t xml:space="preserve">Mondo 28, per boot </t>
  </si>
  <si>
    <t>Superfeet Carbon Insoles</t>
  </si>
  <si>
    <t>(3) AAA, (1) AA</t>
    <phoneticPr fontId="12" type="noConversion"/>
  </si>
  <si>
    <t>Canon S120 Camera</t>
    <phoneticPr fontId="12" type="noConversion"/>
  </si>
  <si>
    <t>Quick access items</t>
    <phoneticPr fontId="12" type="noConversion"/>
  </si>
  <si>
    <t>For hot water bottle, more durable than plastic bottles.</t>
    <phoneticPr fontId="12" type="noConversion"/>
  </si>
  <si>
    <t>Suunto Core Watch</t>
    <phoneticPr fontId="12" type="noConversion"/>
  </si>
  <si>
    <t>Icebreaker Bodyfit 150 L/S</t>
    <phoneticPr fontId="12" type="noConversion"/>
  </si>
  <si>
    <t>Zpacks Goose Down Socks</t>
    <phoneticPr fontId="12" type="noConversion"/>
  </si>
  <si>
    <t>Aloksak</t>
    <phoneticPr fontId="12" type="noConversion"/>
  </si>
  <si>
    <t>2nd Skin</t>
    <phoneticPr fontId="12" type="noConversion"/>
  </si>
  <si>
    <t>Neosporin</t>
    <phoneticPr fontId="12" type="noConversion"/>
  </si>
  <si>
    <t>Bandaids, 2"x3" (10)</t>
    <phoneticPr fontId="12" type="noConversion"/>
  </si>
  <si>
    <t>Treating frostbite</t>
    <phoneticPr fontId="12" type="noConversion"/>
  </si>
  <si>
    <t>Wound care</t>
    <phoneticPr fontId="12" type="noConversion"/>
  </si>
  <si>
    <t>Blister care</t>
    <phoneticPr fontId="12" type="noConversion"/>
  </si>
  <si>
    <t>(Trauma)</t>
    <phoneticPr fontId="12" type="noConversion"/>
  </si>
  <si>
    <t>Fully waterproof</t>
  </si>
  <si>
    <t xml:space="preserve">Total Carried </t>
    <phoneticPr fontId="12" type="noConversion"/>
  </si>
  <si>
    <t>Total Worn</t>
    <phoneticPr fontId="12" type="noConversion"/>
  </si>
  <si>
    <t xml:space="preserve">Total Skin Out </t>
    <phoneticPr fontId="12" type="noConversion"/>
  </si>
  <si>
    <t>Torx Screwdriver</t>
    <phoneticPr fontId="12" type="noConversion"/>
  </si>
  <si>
    <t>Foam Padding</t>
    <phoneticPr fontId="12" type="noConversion"/>
  </si>
  <si>
    <t>Pad pressure points, 1/8" thick, 3"x5" sheet</t>
    <phoneticPr fontId="12" type="noConversion"/>
  </si>
  <si>
    <t>Dynafit binding repair</t>
    <phoneticPr fontId="12" type="noConversion"/>
  </si>
  <si>
    <t>Ski Repair Kit</t>
  </si>
  <si>
    <t>MaxiGlide Glide Wax</t>
  </si>
  <si>
    <t>CAMP Skin Wax</t>
  </si>
  <si>
    <t>40g w/ case</t>
  </si>
  <si>
    <t>Voile Strap (2)</t>
  </si>
  <si>
    <t>9", 15" Attach skis to pack, repairs, etc</t>
  </si>
  <si>
    <t>JB Weld Quick Set</t>
  </si>
  <si>
    <t>Katabatic Palisades 30 degree quilt</t>
    <phoneticPr fontId="12" type="noConversion"/>
  </si>
  <si>
    <t>Per Foot</t>
    <phoneticPr fontId="12" type="noConversion"/>
  </si>
  <si>
    <t>Clothing (Carried)</t>
  </si>
  <si>
    <t>Camp and sleeping</t>
  </si>
  <si>
    <t>Use MLD spirit quilt as secondary layer in camp in ski section</t>
  </si>
  <si>
    <t>Affordable sunglasses</t>
    <phoneticPr fontId="12" type="noConversion"/>
  </si>
  <si>
    <t>FITS Light Ski Sock</t>
    <phoneticPr fontId="12" type="noConversion"/>
  </si>
  <si>
    <t>Tooth powder to prevent freezing</t>
  </si>
  <si>
    <t>Head Hunter Sunscreen</t>
  </si>
  <si>
    <t>45 SPF</t>
  </si>
  <si>
    <t>Toilet Paper</t>
  </si>
  <si>
    <t>Ibuprofen (50 pills)</t>
  </si>
  <si>
    <t>Inflammation</t>
  </si>
  <si>
    <t>Sewing Kit</t>
  </si>
  <si>
    <t>Repairs</t>
  </si>
  <si>
    <t>Super Glue</t>
  </si>
  <si>
    <t>MLD Cuben Zip Pouch (med)</t>
  </si>
  <si>
    <t>Electronics</t>
  </si>
  <si>
    <t>HD Video, w/ 16G card</t>
  </si>
  <si>
    <t>Cooking/ Water</t>
  </si>
  <si>
    <t>Big enough to melt water if needed, fill hot water bottle at night</t>
  </si>
  <si>
    <t>Vargo ULV Ti Spork</t>
  </si>
  <si>
    <t>Lighter (2)</t>
  </si>
  <si>
    <t>Mini-Bic, spare in ziplock</t>
  </si>
  <si>
    <t>Leki Venom Vario S Trekking Pole</t>
    <phoneticPr fontId="12" type="noConversion"/>
  </si>
  <si>
    <t>Ski Gear (Carried)</t>
  </si>
  <si>
    <t>Pieps Freeride Avi Beacon</t>
  </si>
  <si>
    <t>Lightest available beacon</t>
  </si>
  <si>
    <t>CAMP Carbon Fiber Probe</t>
  </si>
  <si>
    <t>Arva Snow Plume Shovel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</si>
</sst>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</font>
    <font>
      <b/>
      <sz val="10"/>
      <name val="Verdana"/>
    </font>
    <font>
      <i/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i/>
      <sz val="10"/>
      <name val="Verdana"/>
    </font>
    <font>
      <sz val="10"/>
      <name val="Verdana"/>
    </font>
    <font>
      <i/>
      <sz val="10"/>
      <name val="Verdana"/>
    </font>
    <font>
      <sz val="10"/>
      <color rgb="FF434343"/>
      <name val="Verdana"/>
    </font>
    <font>
      <sz val="8"/>
      <name val="Verdana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2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3" borderId="1" xfId="0" applyFont="1" applyFill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 applyAlignment="1"/>
    <xf numFmtId="0" fontId="7" fillId="0" borderId="1" xfId="0" applyFont="1" applyBorder="1"/>
    <xf numFmtId="0" fontId="6" fillId="0" borderId="1" xfId="0" applyFont="1" applyBorder="1" applyAlignment="1"/>
    <xf numFmtId="0" fontId="8" fillId="5" borderId="1" xfId="0" applyFont="1" applyFill="1" applyBorder="1" applyAlignment="1"/>
    <xf numFmtId="0" fontId="8" fillId="5" borderId="1" xfId="0" applyFont="1" applyFill="1" applyBorder="1"/>
    <xf numFmtId="0" fontId="6" fillId="6" borderId="1" xfId="0" applyFont="1" applyFill="1" applyBorder="1" applyAlignment="1"/>
    <xf numFmtId="0" fontId="6" fillId="0" borderId="1" xfId="0" applyFont="1" applyBorder="1"/>
    <xf numFmtId="0" fontId="7" fillId="5" borderId="1" xfId="0" applyFont="1" applyFill="1" applyBorder="1"/>
    <xf numFmtId="0" fontId="7" fillId="6" borderId="1" xfId="0" applyFont="1" applyFill="1" applyBorder="1" applyAlignment="1"/>
    <xf numFmtId="0" fontId="9" fillId="0" borderId="1" xfId="0" applyFont="1" applyBorder="1" applyAlignment="1">
      <alignment wrapText="1"/>
    </xf>
    <xf numFmtId="0" fontId="7" fillId="6" borderId="1" xfId="0" applyFont="1" applyFill="1" applyBorder="1"/>
    <xf numFmtId="0" fontId="10" fillId="5" borderId="1" xfId="0" applyFont="1" applyFill="1" applyBorder="1" applyAlignment="1">
      <alignment wrapText="1"/>
    </xf>
    <xf numFmtId="0" fontId="8" fillId="6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8" fillId="10" borderId="1" xfId="0" applyFont="1" applyFill="1" applyBorder="1" applyAlignment="1"/>
    <xf numFmtId="0" fontId="10" fillId="10" borderId="1" xfId="0" applyFont="1" applyFill="1" applyBorder="1" applyAlignment="1">
      <alignment wrapText="1"/>
    </xf>
    <xf numFmtId="0" fontId="4" fillId="10" borderId="1" xfId="0" applyFont="1" applyFill="1" applyBorder="1"/>
    <xf numFmtId="0" fontId="8" fillId="10" borderId="1" xfId="0" applyFont="1" applyFill="1" applyBorder="1"/>
    <xf numFmtId="2" fontId="6" fillId="0" borderId="1" xfId="0" applyNumberFormat="1" applyFont="1" applyBorder="1" applyAlignment="1"/>
    <xf numFmtId="164" fontId="7" fillId="0" borderId="1" xfId="0" applyNumberFormat="1" applyFont="1" applyBorder="1"/>
    <xf numFmtId="164" fontId="7" fillId="0" borderId="1" xfId="0" applyNumberFormat="1" applyFont="1" applyBorder="1" applyAlignment="1"/>
    <xf numFmtId="164" fontId="6" fillId="0" borderId="1" xfId="0" applyNumberFormat="1" applyFont="1" applyBorder="1" applyAlignment="1"/>
    <xf numFmtId="164" fontId="8" fillId="5" borderId="1" xfId="0" applyNumberFormat="1" applyFont="1" applyFill="1" applyBorder="1" applyAlignment="1"/>
    <xf numFmtId="164" fontId="7" fillId="0" borderId="1" xfId="0" applyNumberFormat="1" applyFont="1" applyBorder="1" applyAlignment="1"/>
    <xf numFmtId="164" fontId="7" fillId="0" borderId="1" xfId="0" applyNumberFormat="1" applyFont="1" applyBorder="1"/>
    <xf numFmtId="164" fontId="8" fillId="5" borderId="1" xfId="0" applyNumberFormat="1" applyFont="1" applyFill="1" applyBorder="1" applyAlignment="1"/>
    <xf numFmtId="164" fontId="8" fillId="5" borderId="1" xfId="0" applyNumberFormat="1" applyFont="1" applyFill="1" applyBorder="1"/>
    <xf numFmtId="164" fontId="5" fillId="0" borderId="1" xfId="0" applyNumberFormat="1" applyFont="1" applyBorder="1"/>
    <xf numFmtId="164" fontId="7" fillId="6" borderId="1" xfId="0" applyNumberFormat="1" applyFont="1" applyFill="1" applyBorder="1" applyAlignment="1"/>
    <xf numFmtId="164" fontId="7" fillId="5" borderId="1" xfId="0" applyNumberFormat="1" applyFont="1" applyFill="1" applyBorder="1" applyAlignment="1"/>
    <xf numFmtId="164" fontId="10" fillId="5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/>
    <xf numFmtId="164" fontId="6" fillId="0" borderId="1" xfId="0" applyNumberFormat="1" applyFont="1" applyBorder="1"/>
    <xf numFmtId="164" fontId="6" fillId="0" borderId="1" xfId="0" applyNumberFormat="1" applyFont="1" applyBorder="1" applyAlignment="1"/>
    <xf numFmtId="0" fontId="6" fillId="8" borderId="2" xfId="0" applyFont="1" applyFill="1" applyBorder="1" applyAlignment="1"/>
    <xf numFmtId="0" fontId="0" fillId="9" borderId="3" xfId="0" applyFill="1" applyBorder="1" applyAlignment="1"/>
    <xf numFmtId="0" fontId="0" fillId="9" borderId="4" xfId="0" applyFill="1" applyBorder="1" applyAlignment="1"/>
    <xf numFmtId="0" fontId="11" fillId="7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2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1" xfId="0" applyFont="1" applyBorder="1" applyAlignme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119"/>
  <sheetViews>
    <sheetView tabSelected="1" topLeftCell="A40" workbookViewId="0">
      <selection activeCell="A72" sqref="A72"/>
    </sheetView>
  </sheetViews>
  <sheetFormatPr baseColWidth="10" defaultColWidth="17.33203125" defaultRowHeight="15.75" customHeight="1"/>
  <cols>
    <col min="1" max="1" width="39.6640625" customWidth="1"/>
    <col min="2" max="2" width="12" customWidth="1"/>
    <col min="3" max="3" width="62" customWidth="1"/>
    <col min="4" max="4" width="80.5" customWidth="1"/>
  </cols>
  <sheetData>
    <row r="1" spans="1:4" ht="28.5" customHeight="1">
      <c r="A1" s="1" t="s">
        <v>14</v>
      </c>
      <c r="B1" s="1" t="s">
        <v>77</v>
      </c>
      <c r="C1" s="1" t="s">
        <v>48</v>
      </c>
      <c r="D1" s="16" t="s">
        <v>49</v>
      </c>
    </row>
    <row r="2" spans="1:4" ht="12.75" customHeight="1">
      <c r="A2" s="44" t="s">
        <v>15</v>
      </c>
      <c r="B2" s="45"/>
      <c r="C2" s="45"/>
      <c r="D2" s="46"/>
    </row>
    <row r="3" spans="1:4" ht="12.75" customHeight="1">
      <c r="A3" s="3" t="s">
        <v>24</v>
      </c>
      <c r="B3" s="23">
        <v>15.5</v>
      </c>
      <c r="C3" s="4" t="s">
        <v>27</v>
      </c>
      <c r="D3" s="2"/>
    </row>
    <row r="4" spans="1:4" ht="12.75" customHeight="1">
      <c r="A4" s="3" t="s">
        <v>18</v>
      </c>
      <c r="B4" s="24">
        <v>2.4</v>
      </c>
      <c r="C4" s="3" t="s">
        <v>53</v>
      </c>
      <c r="D4" s="2"/>
    </row>
    <row r="5" spans="1:4" ht="12.75" customHeight="1">
      <c r="A5" s="3" t="s">
        <v>25</v>
      </c>
      <c r="B5" s="24">
        <v>2</v>
      </c>
      <c r="C5" s="3" t="s">
        <v>99</v>
      </c>
      <c r="D5" s="2"/>
    </row>
    <row r="6" spans="1:4" ht="12.75" customHeight="1">
      <c r="A6" s="4" t="s">
        <v>19</v>
      </c>
      <c r="B6" s="24">
        <v>3.4</v>
      </c>
      <c r="C6" s="4" t="s">
        <v>20</v>
      </c>
      <c r="D6" s="2"/>
    </row>
    <row r="7" spans="1:4" ht="12.75" customHeight="1">
      <c r="A7" s="4" t="s">
        <v>64</v>
      </c>
      <c r="B7" s="24">
        <v>1.8</v>
      </c>
      <c r="C7" s="4" t="s">
        <v>21</v>
      </c>
      <c r="D7" s="2"/>
    </row>
    <row r="8" spans="1:4" ht="12.75" customHeight="1">
      <c r="A8" s="4"/>
      <c r="B8" s="25">
        <f>SUM(B3:B7)</f>
        <v>25.099999999999998</v>
      </c>
      <c r="C8" s="4"/>
      <c r="D8" s="2"/>
    </row>
    <row r="9" spans="1:4" ht="12.75" customHeight="1">
      <c r="A9" s="4"/>
      <c r="B9" s="4"/>
      <c r="C9" s="4"/>
      <c r="D9" s="2"/>
    </row>
    <row r="10" spans="1:4" ht="12.75" customHeight="1">
      <c r="A10" s="44" t="s">
        <v>22</v>
      </c>
      <c r="B10" s="45"/>
      <c r="C10" s="45"/>
      <c r="D10" s="46"/>
    </row>
    <row r="11" spans="1:4" ht="12.75" customHeight="1">
      <c r="A11" s="3" t="s">
        <v>127</v>
      </c>
      <c r="B11" s="24">
        <v>18.2</v>
      </c>
      <c r="C11" s="4" t="s">
        <v>23</v>
      </c>
      <c r="D11" s="2"/>
    </row>
    <row r="12" spans="1:4" ht="12.75" customHeight="1">
      <c r="A12" s="3" t="s">
        <v>69</v>
      </c>
      <c r="B12" s="24">
        <v>18.3</v>
      </c>
      <c r="C12" s="3" t="s">
        <v>70</v>
      </c>
      <c r="D12" s="2"/>
    </row>
    <row r="13" spans="1:4" ht="12.75" customHeight="1">
      <c r="A13" s="3" t="s">
        <v>67</v>
      </c>
      <c r="B13" s="24">
        <v>0.6</v>
      </c>
      <c r="C13" s="3" t="s">
        <v>68</v>
      </c>
      <c r="D13" s="2"/>
    </row>
    <row r="14" spans="1:4" ht="12.75" customHeight="1">
      <c r="A14" s="3" t="s">
        <v>71</v>
      </c>
      <c r="B14" s="24">
        <v>17.399999999999999</v>
      </c>
      <c r="C14" s="3" t="s">
        <v>72</v>
      </c>
      <c r="D14" s="2"/>
    </row>
    <row r="15" spans="1:4" ht="12.75" customHeight="1">
      <c r="A15" s="6" t="s">
        <v>26</v>
      </c>
      <c r="B15" s="26">
        <v>16.399999999999999</v>
      </c>
      <c r="C15" s="18" t="s">
        <v>78</v>
      </c>
      <c r="D15" s="2"/>
    </row>
    <row r="16" spans="1:4" ht="12.75" customHeight="1">
      <c r="A16" s="6" t="s">
        <v>79</v>
      </c>
      <c r="B16" s="26">
        <v>4</v>
      </c>
      <c r="C16" s="18" t="s">
        <v>41</v>
      </c>
      <c r="D16" s="2"/>
    </row>
    <row r="17" spans="1:4" ht="12.75" customHeight="1">
      <c r="A17" s="4"/>
      <c r="B17" s="8">
        <f>SUM(B11:B16)</f>
        <v>74.900000000000006</v>
      </c>
      <c r="C17" s="4"/>
      <c r="D17" s="2"/>
    </row>
    <row r="18" spans="1:4" ht="12.75" customHeight="1">
      <c r="A18" s="4"/>
      <c r="B18" s="4"/>
      <c r="C18" s="4"/>
      <c r="D18" s="2"/>
    </row>
    <row r="19" spans="1:4" ht="12.75" customHeight="1">
      <c r="A19" s="44" t="s">
        <v>146</v>
      </c>
      <c r="B19" s="45"/>
      <c r="C19" s="45"/>
      <c r="D19" s="46"/>
    </row>
    <row r="20" spans="1:4" ht="12.75" customHeight="1">
      <c r="A20" s="4" t="s">
        <v>39</v>
      </c>
      <c r="B20" s="27">
        <v>2.6</v>
      </c>
      <c r="C20" s="4" t="s">
        <v>36</v>
      </c>
      <c r="D20" s="2"/>
    </row>
    <row r="21" spans="1:4" ht="12.75" customHeight="1">
      <c r="A21" s="4" t="s">
        <v>35</v>
      </c>
      <c r="B21" s="27">
        <v>5.4</v>
      </c>
      <c r="C21" s="4" t="s">
        <v>37</v>
      </c>
      <c r="D21" s="2"/>
    </row>
    <row r="22" spans="1:4" ht="12.75" customHeight="1">
      <c r="A22" s="4" t="s">
        <v>50</v>
      </c>
      <c r="B22" s="27">
        <v>5.5</v>
      </c>
      <c r="C22" s="3" t="s">
        <v>147</v>
      </c>
      <c r="D22" s="2"/>
    </row>
    <row r="23" spans="1:4" ht="12.75" customHeight="1">
      <c r="A23" s="4" t="s">
        <v>38</v>
      </c>
      <c r="B23" s="27">
        <v>13.3</v>
      </c>
      <c r="C23" s="4" t="s">
        <v>40</v>
      </c>
      <c r="D23" s="2"/>
    </row>
    <row r="24" spans="1:4" ht="12.75" customHeight="1">
      <c r="A24" s="4" t="s">
        <v>148</v>
      </c>
      <c r="B24" s="27">
        <v>0.2</v>
      </c>
      <c r="C24" s="4"/>
      <c r="D24" s="2"/>
    </row>
    <row r="25" spans="1:4" ht="12.75" customHeight="1">
      <c r="A25" s="3" t="s">
        <v>149</v>
      </c>
      <c r="B25" s="27">
        <v>0.8</v>
      </c>
      <c r="C25" s="3" t="s">
        <v>150</v>
      </c>
      <c r="D25" s="2"/>
    </row>
    <row r="26" spans="1:4" ht="12.75" customHeight="1">
      <c r="A26" s="3" t="s">
        <v>80</v>
      </c>
      <c r="B26" s="27">
        <v>1.3</v>
      </c>
      <c r="C26" s="4" t="s">
        <v>81</v>
      </c>
      <c r="D26" s="2"/>
    </row>
    <row r="27" spans="1:4" ht="12.75" customHeight="1">
      <c r="A27" s="3" t="s">
        <v>44</v>
      </c>
      <c r="B27" s="27">
        <v>3.9</v>
      </c>
      <c r="C27" s="3" t="s">
        <v>100</v>
      </c>
      <c r="D27" s="2"/>
    </row>
    <row r="28" spans="1:4" ht="12.75" customHeight="1">
      <c r="A28" s="3" t="s">
        <v>92</v>
      </c>
      <c r="B28" s="27">
        <v>1</v>
      </c>
      <c r="C28" s="3" t="s">
        <v>93</v>
      </c>
      <c r="D28" s="2"/>
    </row>
    <row r="29" spans="1:4" ht="12.75" customHeight="1">
      <c r="A29" s="4"/>
      <c r="B29" s="5">
        <f>SUM(B20:B28)</f>
        <v>34</v>
      </c>
      <c r="C29" s="4"/>
      <c r="D29" s="2"/>
    </row>
    <row r="30" spans="1:4" ht="12.75" customHeight="1">
      <c r="A30" s="4"/>
      <c r="B30" s="4"/>
      <c r="C30" s="4"/>
      <c r="D30" s="2"/>
    </row>
    <row r="31" spans="1:4" ht="12.75" customHeight="1">
      <c r="A31" s="38" t="s">
        <v>52</v>
      </c>
      <c r="B31" s="39"/>
      <c r="C31" s="39"/>
      <c r="D31" s="40"/>
    </row>
    <row r="32" spans="1:4" ht="12.75" customHeight="1">
      <c r="A32" s="3" t="s">
        <v>82</v>
      </c>
      <c r="B32" s="27">
        <v>41</v>
      </c>
      <c r="C32" s="3" t="s">
        <v>83</v>
      </c>
      <c r="D32" s="2"/>
    </row>
    <row r="33" spans="1:4" ht="12.75" customHeight="1">
      <c r="A33" s="4" t="s">
        <v>84</v>
      </c>
      <c r="B33" s="27">
        <v>3.9</v>
      </c>
      <c r="C33" s="4" t="s">
        <v>94</v>
      </c>
      <c r="D33" s="2"/>
    </row>
    <row r="34" spans="1:4" ht="12.75" customHeight="1">
      <c r="A34" s="3" t="s">
        <v>51</v>
      </c>
      <c r="B34" s="28">
        <v>29.7</v>
      </c>
      <c r="C34" s="3" t="s">
        <v>95</v>
      </c>
      <c r="D34" s="2"/>
    </row>
    <row r="35" spans="1:4" ht="12.75" customHeight="1">
      <c r="A35" s="3" t="s">
        <v>85</v>
      </c>
      <c r="B35" s="28">
        <v>2.1</v>
      </c>
      <c r="C35" s="3" t="s">
        <v>86</v>
      </c>
      <c r="D35" s="2"/>
    </row>
    <row r="36" spans="1:4" ht="12.75" customHeight="1">
      <c r="A36" s="3" t="s">
        <v>96</v>
      </c>
      <c r="B36" s="28">
        <v>1.7</v>
      </c>
      <c r="C36" s="4" t="s">
        <v>1</v>
      </c>
      <c r="D36" s="2"/>
    </row>
    <row r="37" spans="1:4" ht="12.75" customHeight="1">
      <c r="A37" s="4"/>
      <c r="B37" s="36">
        <f>SUM(B32:B36)</f>
        <v>78.399999999999991</v>
      </c>
      <c r="C37" s="17" t="s">
        <v>128</v>
      </c>
      <c r="D37" s="2"/>
    </row>
    <row r="38" spans="1:4" ht="12.75" customHeight="1">
      <c r="A38" s="4"/>
      <c r="B38" s="9"/>
      <c r="C38" s="4"/>
      <c r="D38" s="2"/>
    </row>
    <row r="39" spans="1:4" ht="12.75" customHeight="1">
      <c r="A39" s="38" t="s">
        <v>152</v>
      </c>
      <c r="B39" s="39"/>
      <c r="C39" s="39"/>
      <c r="D39" s="40"/>
    </row>
    <row r="40" spans="1:4" ht="12.75" customHeight="1">
      <c r="A40" s="3" t="s">
        <v>87</v>
      </c>
      <c r="B40" s="27">
        <v>10.5</v>
      </c>
      <c r="C40" s="3" t="s">
        <v>88</v>
      </c>
      <c r="D40" s="2"/>
    </row>
    <row r="41" spans="1:4" ht="12.75" customHeight="1">
      <c r="A41" s="4" t="s">
        <v>153</v>
      </c>
      <c r="B41" s="28">
        <v>3.8</v>
      </c>
      <c r="C41" s="3" t="s">
        <v>154</v>
      </c>
      <c r="D41" s="2"/>
    </row>
    <row r="42" spans="1:4" ht="12.75" customHeight="1">
      <c r="A42" s="3" t="s">
        <v>155</v>
      </c>
      <c r="B42" s="28">
        <v>4.7</v>
      </c>
      <c r="C42" s="4" t="s">
        <v>75</v>
      </c>
      <c r="D42" s="2"/>
    </row>
    <row r="43" spans="1:4" ht="12.75" customHeight="1">
      <c r="A43" s="3" t="s">
        <v>156</v>
      </c>
      <c r="B43" s="27">
        <v>13.4</v>
      </c>
      <c r="C43" s="3" t="s">
        <v>43</v>
      </c>
      <c r="D43" s="2"/>
    </row>
    <row r="44" spans="1:4" ht="12.75" customHeight="1">
      <c r="A44" s="4"/>
      <c r="B44" s="5">
        <f>SUM(B40:B43)</f>
        <v>32.4</v>
      </c>
      <c r="C44" s="4"/>
      <c r="D44" s="2"/>
    </row>
    <row r="45" spans="1:4" ht="12.75" customHeight="1">
      <c r="A45" s="4"/>
      <c r="B45" s="4"/>
      <c r="C45" s="4"/>
      <c r="D45" s="2"/>
    </row>
    <row r="46" spans="1:4" ht="12.75" customHeight="1">
      <c r="A46" s="38" t="s">
        <v>120</v>
      </c>
      <c r="B46" s="39"/>
      <c r="C46" s="39"/>
      <c r="D46" s="40"/>
    </row>
    <row r="47" spans="1:4" ht="12.75" customHeight="1">
      <c r="A47" s="10" t="s">
        <v>116</v>
      </c>
      <c r="B47" s="29">
        <v>1.4</v>
      </c>
      <c r="C47" s="21" t="s">
        <v>119</v>
      </c>
      <c r="D47" s="2"/>
    </row>
    <row r="48" spans="1:4" ht="12.75" customHeight="1">
      <c r="A48" s="7" t="s">
        <v>121</v>
      </c>
      <c r="B48" s="30">
        <v>2.5</v>
      </c>
      <c r="C48" s="21"/>
      <c r="D48" s="2"/>
    </row>
    <row r="49" spans="1:4" ht="12.75" customHeight="1">
      <c r="A49" s="7" t="s">
        <v>117</v>
      </c>
      <c r="B49" s="29">
        <v>0.6</v>
      </c>
      <c r="C49" s="21" t="s">
        <v>118</v>
      </c>
      <c r="D49" s="2"/>
    </row>
    <row r="50" spans="1:4" ht="12.75" customHeight="1">
      <c r="A50" s="6" t="s">
        <v>122</v>
      </c>
      <c r="B50" s="30">
        <v>1.9</v>
      </c>
      <c r="C50" s="21" t="s">
        <v>123</v>
      </c>
      <c r="D50" s="2"/>
    </row>
    <row r="51" spans="1:4" ht="12.75" customHeight="1">
      <c r="A51" s="7" t="s">
        <v>124</v>
      </c>
      <c r="B51" s="30">
        <v>1.1000000000000001</v>
      </c>
      <c r="C51" s="21" t="s">
        <v>125</v>
      </c>
      <c r="D51" s="2"/>
    </row>
    <row r="52" spans="1:4" ht="12.75" customHeight="1">
      <c r="A52" s="7" t="s">
        <v>126</v>
      </c>
      <c r="B52" s="30">
        <v>1.3</v>
      </c>
      <c r="C52" s="21" t="s">
        <v>3</v>
      </c>
      <c r="D52" s="2"/>
    </row>
    <row r="53" spans="1:4" ht="12.75" customHeight="1">
      <c r="A53" s="7" t="s">
        <v>4</v>
      </c>
      <c r="B53" s="29">
        <v>0.5</v>
      </c>
      <c r="C53" s="21"/>
      <c r="D53" s="2"/>
    </row>
    <row r="54" spans="1:4" ht="12.75" customHeight="1">
      <c r="A54" s="6" t="s">
        <v>5</v>
      </c>
      <c r="B54" s="29">
        <v>0.3</v>
      </c>
      <c r="C54" s="18" t="s">
        <v>6</v>
      </c>
      <c r="D54" s="2"/>
    </row>
    <row r="55" spans="1:4" ht="12.75" customHeight="1">
      <c r="A55" s="4"/>
      <c r="B55" s="9">
        <f>SUM(B47:B54)</f>
        <v>9.6000000000000014</v>
      </c>
      <c r="C55" s="48" t="s">
        <v>42</v>
      </c>
      <c r="D55" s="2"/>
    </row>
    <row r="56" spans="1:4" ht="12.75" customHeight="1">
      <c r="A56" s="4"/>
      <c r="B56" s="9"/>
      <c r="C56" s="4"/>
      <c r="D56" s="2"/>
    </row>
    <row r="57" spans="1:4" ht="12.75" customHeight="1">
      <c r="A57" s="38" t="s">
        <v>54</v>
      </c>
      <c r="B57" s="39"/>
      <c r="C57" s="39"/>
      <c r="D57" s="40"/>
    </row>
    <row r="58" spans="1:4" ht="12.75" customHeight="1">
      <c r="A58" s="4" t="s">
        <v>151</v>
      </c>
      <c r="B58" s="4">
        <v>9.8000000000000007</v>
      </c>
      <c r="C58" s="3" t="s">
        <v>2</v>
      </c>
      <c r="D58" s="2"/>
    </row>
    <row r="59" spans="1:4" ht="12.75" customHeight="1">
      <c r="A59" s="4"/>
      <c r="B59" s="9">
        <f>SUM(B58:B58)</f>
        <v>9.8000000000000007</v>
      </c>
      <c r="C59" s="4"/>
      <c r="D59" s="2"/>
    </row>
    <row r="60" spans="1:4" ht="12.75" customHeight="1">
      <c r="A60" s="4"/>
      <c r="B60" s="4"/>
      <c r="C60" s="4"/>
      <c r="D60" s="2"/>
    </row>
    <row r="61" spans="1:4" ht="12.75" customHeight="1">
      <c r="A61" s="44" t="s">
        <v>7</v>
      </c>
      <c r="B61" s="45"/>
      <c r="C61" s="45"/>
      <c r="D61" s="46"/>
    </row>
    <row r="62" spans="1:4" ht="12.75" customHeight="1">
      <c r="A62" s="3" t="s">
        <v>8</v>
      </c>
      <c r="B62" s="27">
        <v>17.399999999999999</v>
      </c>
      <c r="C62" s="4"/>
      <c r="D62" s="2"/>
    </row>
    <row r="63" spans="1:4" ht="12.75" customHeight="1">
      <c r="A63" s="4" t="s">
        <v>9</v>
      </c>
      <c r="B63" s="27">
        <v>6.6</v>
      </c>
      <c r="C63" s="4"/>
      <c r="D63" s="2"/>
    </row>
    <row r="64" spans="1:4" ht="12.75" customHeight="1">
      <c r="A64" s="3" t="s">
        <v>102</v>
      </c>
      <c r="B64" s="27">
        <v>6.2</v>
      </c>
      <c r="C64" s="4"/>
      <c r="D64" s="2"/>
    </row>
    <row r="65" spans="1:4" ht="12.75" customHeight="1">
      <c r="A65" s="4" t="s">
        <v>11</v>
      </c>
      <c r="B65" s="27">
        <v>1.9</v>
      </c>
      <c r="C65" s="4"/>
      <c r="D65" s="2"/>
    </row>
    <row r="66" spans="1:4" ht="12.75" customHeight="1">
      <c r="A66" s="4" t="s">
        <v>12</v>
      </c>
      <c r="B66" s="28">
        <v>2.8</v>
      </c>
      <c r="C66" s="4"/>
      <c r="D66" s="2"/>
    </row>
    <row r="67" spans="1:4" ht="12.75" customHeight="1">
      <c r="A67" s="4" t="s">
        <v>101</v>
      </c>
      <c r="B67" s="28">
        <v>2.4</v>
      </c>
      <c r="C67" s="4" t="s">
        <v>13</v>
      </c>
      <c r="D67" s="2"/>
    </row>
    <row r="68" spans="1:4" ht="12.75" customHeight="1">
      <c r="A68" s="3" t="s">
        <v>133</v>
      </c>
      <c r="B68" s="27">
        <v>4</v>
      </c>
      <c r="C68" s="4"/>
      <c r="D68" s="2"/>
    </row>
    <row r="69" spans="1:4" ht="12.75" customHeight="1">
      <c r="A69" s="4" t="s">
        <v>65</v>
      </c>
      <c r="B69" s="28">
        <v>2.4</v>
      </c>
      <c r="C69" s="4"/>
      <c r="D69" s="2"/>
    </row>
    <row r="70" spans="1:4" ht="12.75" customHeight="1">
      <c r="A70" s="3" t="s">
        <v>66</v>
      </c>
      <c r="B70" s="27">
        <v>1.5</v>
      </c>
      <c r="C70" s="4"/>
      <c r="D70" s="2"/>
    </row>
    <row r="71" spans="1:4" ht="12.75" customHeight="1">
      <c r="A71" s="11" t="s">
        <v>0</v>
      </c>
      <c r="B71" s="31">
        <v>1.8</v>
      </c>
      <c r="C71" s="4"/>
      <c r="D71" s="2"/>
    </row>
    <row r="72" spans="1:4" ht="12.75" customHeight="1">
      <c r="A72" s="4" t="s">
        <v>74</v>
      </c>
      <c r="B72" s="27">
        <v>1.1000000000000001</v>
      </c>
      <c r="C72" s="4" t="s">
        <v>132</v>
      </c>
      <c r="D72" s="2"/>
    </row>
    <row r="73" spans="1:4" ht="12.75" customHeight="1">
      <c r="A73" s="4"/>
      <c r="B73" s="5">
        <f>SUM(B62:B72)</f>
        <v>48.099999999999994</v>
      </c>
      <c r="C73" s="4"/>
      <c r="D73" s="2"/>
    </row>
    <row r="74" spans="1:4" ht="12.75" customHeight="1">
      <c r="A74" s="4"/>
      <c r="B74" s="4"/>
      <c r="C74" s="4"/>
      <c r="D74" s="2"/>
    </row>
    <row r="75" spans="1:4" ht="12.75" customHeight="1">
      <c r="A75" s="44" t="s">
        <v>129</v>
      </c>
      <c r="B75" s="45"/>
      <c r="C75" s="45"/>
      <c r="D75" s="46"/>
    </row>
    <row r="76" spans="1:4" ht="12.75" customHeight="1">
      <c r="A76" s="3" t="s">
        <v>89</v>
      </c>
      <c r="B76" s="28">
        <v>8.4</v>
      </c>
      <c r="C76" s="4" t="s">
        <v>130</v>
      </c>
      <c r="D76" s="2"/>
    </row>
    <row r="77" spans="1:4" ht="12.75" customHeight="1">
      <c r="A77" s="4" t="s">
        <v>10</v>
      </c>
      <c r="B77" s="27">
        <v>9.8000000000000007</v>
      </c>
      <c r="C77" s="3" t="s">
        <v>131</v>
      </c>
      <c r="D77" s="2"/>
    </row>
    <row r="78" spans="1:4" ht="12.75" customHeight="1">
      <c r="A78" s="4" t="s">
        <v>90</v>
      </c>
      <c r="B78" s="28">
        <v>10</v>
      </c>
      <c r="C78" s="3" t="s">
        <v>76</v>
      </c>
      <c r="D78" s="2"/>
    </row>
    <row r="79" spans="1:4" ht="12.75" customHeight="1">
      <c r="A79" s="3" t="s">
        <v>91</v>
      </c>
      <c r="B79" s="27">
        <v>1.7</v>
      </c>
      <c r="C79" s="4"/>
      <c r="D79" s="2"/>
    </row>
    <row r="80" spans="1:4" ht="12.75" customHeight="1">
      <c r="A80" s="3" t="s">
        <v>103</v>
      </c>
      <c r="B80" s="27">
        <v>1.9</v>
      </c>
      <c r="C80" s="4" t="s">
        <v>73</v>
      </c>
      <c r="D80" s="2"/>
    </row>
    <row r="81" spans="1:4" ht="12.75" customHeight="1">
      <c r="A81" s="3" t="s">
        <v>33</v>
      </c>
      <c r="B81" s="27">
        <v>6</v>
      </c>
      <c r="C81" s="4" t="s">
        <v>34</v>
      </c>
      <c r="D81" s="2"/>
    </row>
    <row r="82" spans="1:4" ht="12.75" customHeight="1">
      <c r="A82" s="4" t="s">
        <v>28</v>
      </c>
      <c r="B82" s="27">
        <v>1</v>
      </c>
      <c r="C82" s="4" t="s">
        <v>29</v>
      </c>
      <c r="D82" s="2"/>
    </row>
    <row r="83" spans="1:4" ht="12.75" customHeight="1">
      <c r="A83" s="4"/>
      <c r="B83" s="5">
        <f>SUM(B76:B82)</f>
        <v>38.799999999999997</v>
      </c>
      <c r="C83" s="4"/>
      <c r="D83" s="2"/>
    </row>
    <row r="84" spans="1:4" ht="12.75" customHeight="1">
      <c r="A84" s="4"/>
      <c r="B84" s="4"/>
      <c r="C84" s="4"/>
      <c r="D84" s="2"/>
    </row>
    <row r="85" spans="1:4" ht="12.75" customHeight="1">
      <c r="A85" s="44" t="s">
        <v>30</v>
      </c>
      <c r="B85" s="45"/>
      <c r="C85" s="45"/>
      <c r="D85" s="46"/>
    </row>
    <row r="86" spans="1:4" ht="12.75" customHeight="1">
      <c r="A86" s="4" t="s">
        <v>31</v>
      </c>
      <c r="B86" s="27">
        <v>0.4</v>
      </c>
      <c r="C86" s="4"/>
      <c r="D86" s="2"/>
    </row>
    <row r="87" spans="1:4" ht="12.75" customHeight="1">
      <c r="A87" s="4" t="s">
        <v>32</v>
      </c>
      <c r="B87" s="27">
        <v>0.4</v>
      </c>
      <c r="C87" s="3" t="s">
        <v>134</v>
      </c>
      <c r="D87" s="2"/>
    </row>
    <row r="88" spans="1:4" ht="12.75" customHeight="1">
      <c r="A88" s="13" t="s">
        <v>135</v>
      </c>
      <c r="B88" s="32">
        <v>1.2</v>
      </c>
      <c r="C88" s="11" t="s">
        <v>136</v>
      </c>
      <c r="D88" s="2"/>
    </row>
    <row r="89" spans="1:4" ht="12.75" customHeight="1">
      <c r="A89" s="13" t="s">
        <v>105</v>
      </c>
      <c r="B89" s="32">
        <v>0.5</v>
      </c>
      <c r="C89" s="11" t="s">
        <v>110</v>
      </c>
      <c r="D89" s="2"/>
    </row>
    <row r="90" spans="1:4" ht="12.75" customHeight="1">
      <c r="A90" s="13" t="s">
        <v>106</v>
      </c>
      <c r="B90" s="32">
        <v>0.9</v>
      </c>
      <c r="C90" s="11" t="s">
        <v>109</v>
      </c>
      <c r="D90" s="2"/>
    </row>
    <row r="91" spans="1:4" ht="12.75" customHeight="1">
      <c r="A91" s="13" t="s">
        <v>107</v>
      </c>
      <c r="B91" s="32">
        <v>0.8</v>
      </c>
      <c r="C91" s="11" t="s">
        <v>108</v>
      </c>
      <c r="D91" s="2"/>
    </row>
    <row r="92" spans="1:4" ht="12.75" customHeight="1">
      <c r="A92" s="4" t="s">
        <v>137</v>
      </c>
      <c r="B92" s="27">
        <v>2</v>
      </c>
      <c r="C92" s="4"/>
      <c r="D92" s="2"/>
    </row>
    <row r="93" spans="1:4" ht="12.75" customHeight="1">
      <c r="A93" s="6" t="s">
        <v>138</v>
      </c>
      <c r="B93" s="33">
        <v>0.6</v>
      </c>
      <c r="C93" s="18" t="s">
        <v>139</v>
      </c>
      <c r="D93" s="2"/>
    </row>
    <row r="94" spans="1:4" ht="12.75" customHeight="1">
      <c r="A94" s="6" t="s">
        <v>140</v>
      </c>
      <c r="B94" s="29">
        <v>0.1</v>
      </c>
      <c r="C94" s="18" t="s">
        <v>141</v>
      </c>
      <c r="D94" s="2"/>
    </row>
    <row r="95" spans="1:4" ht="13">
      <c r="A95" s="14" t="s">
        <v>142</v>
      </c>
      <c r="B95" s="34">
        <v>0.1</v>
      </c>
      <c r="C95" s="19" t="s">
        <v>141</v>
      </c>
      <c r="D95" s="2"/>
    </row>
    <row r="96" spans="1:4" ht="12.75" customHeight="1">
      <c r="A96" s="3" t="s">
        <v>143</v>
      </c>
      <c r="B96" s="27">
        <v>0.2</v>
      </c>
      <c r="C96" s="4" t="s">
        <v>30</v>
      </c>
      <c r="D96" s="2"/>
    </row>
    <row r="97" spans="1:4" ht="12.75" customHeight="1">
      <c r="A97" s="4"/>
      <c r="B97" s="5">
        <f>SUM(B86:B96)</f>
        <v>7.1999999999999993</v>
      </c>
      <c r="C97" s="4"/>
      <c r="D97" s="2"/>
    </row>
    <row r="98" spans="1:4" ht="12.75" customHeight="1">
      <c r="A98" s="4"/>
      <c r="B98" s="4"/>
      <c r="C98" s="4"/>
      <c r="D98" s="2"/>
    </row>
    <row r="99" spans="1:4" ht="12.75" customHeight="1">
      <c r="A99" s="44" t="s">
        <v>144</v>
      </c>
      <c r="B99" s="45"/>
      <c r="C99" s="45"/>
      <c r="D99" s="46"/>
    </row>
    <row r="100" spans="1:4" ht="12.75" customHeight="1">
      <c r="A100" s="4" t="s">
        <v>98</v>
      </c>
      <c r="B100" s="27">
        <v>7.6</v>
      </c>
      <c r="C100" s="4" t="s">
        <v>145</v>
      </c>
      <c r="D100" s="2"/>
    </row>
    <row r="101" spans="1:4" ht="12.75" customHeight="1">
      <c r="A101" s="3" t="s">
        <v>16</v>
      </c>
      <c r="B101" s="27">
        <v>4.5</v>
      </c>
      <c r="C101" s="3" t="s">
        <v>112</v>
      </c>
      <c r="D101" s="2"/>
    </row>
    <row r="102" spans="1:4" ht="12.75" customHeight="1">
      <c r="A102" s="3" t="s">
        <v>104</v>
      </c>
      <c r="B102" s="27">
        <v>0.8</v>
      </c>
      <c r="C102" s="3"/>
      <c r="D102" s="2"/>
    </row>
    <row r="103" spans="1:4" ht="12.75" customHeight="1">
      <c r="A103" s="4" t="s">
        <v>45</v>
      </c>
      <c r="B103" s="27">
        <v>3.3</v>
      </c>
      <c r="C103" s="3" t="s">
        <v>46</v>
      </c>
      <c r="D103" s="2"/>
    </row>
    <row r="104" spans="1:4" ht="12.75" customHeight="1">
      <c r="A104" s="4" t="s">
        <v>47</v>
      </c>
      <c r="B104" s="27">
        <v>1.3</v>
      </c>
      <c r="C104" s="3" t="s">
        <v>97</v>
      </c>
      <c r="D104" s="2"/>
    </row>
    <row r="105" spans="1:4" ht="12.75" customHeight="1">
      <c r="A105" s="7" t="s">
        <v>55</v>
      </c>
      <c r="B105" s="30">
        <v>6</v>
      </c>
      <c r="C105" s="18" t="s">
        <v>56</v>
      </c>
      <c r="D105" s="2"/>
    </row>
    <row r="106" spans="1:4" ht="12.75" customHeight="1">
      <c r="A106" s="4"/>
      <c r="B106" s="47">
        <f>SUM(B100:B105)</f>
        <v>23.5</v>
      </c>
      <c r="C106" s="4"/>
      <c r="D106" s="2"/>
    </row>
    <row r="107" spans="1:4" ht="12.75" customHeight="1">
      <c r="A107" s="4"/>
      <c r="B107" s="4"/>
      <c r="C107" s="4"/>
      <c r="D107" s="2"/>
    </row>
    <row r="108" spans="1:4" ht="12.75" customHeight="1">
      <c r="A108" s="44" t="s">
        <v>57</v>
      </c>
      <c r="B108" s="45"/>
      <c r="C108" s="45"/>
      <c r="D108" s="46"/>
    </row>
    <row r="109" spans="1:4" ht="12.75" customHeight="1">
      <c r="A109" s="7" t="s">
        <v>58</v>
      </c>
      <c r="B109" s="29">
        <v>2</v>
      </c>
      <c r="C109" s="18" t="s">
        <v>59</v>
      </c>
      <c r="D109" s="2"/>
    </row>
    <row r="110" spans="1:4" ht="12.75" customHeight="1">
      <c r="A110" s="6" t="s">
        <v>60</v>
      </c>
      <c r="B110" s="29">
        <v>1.1000000000000001</v>
      </c>
      <c r="C110" s="20" t="s">
        <v>111</v>
      </c>
      <c r="D110" s="2"/>
    </row>
    <row r="111" spans="1:4" ht="12.75" customHeight="1">
      <c r="A111" s="4" t="s">
        <v>61</v>
      </c>
      <c r="B111" s="27">
        <v>0.4</v>
      </c>
      <c r="C111" s="4"/>
      <c r="D111" s="2"/>
    </row>
    <row r="112" spans="1:4" ht="12.75" customHeight="1">
      <c r="A112" s="3" t="s">
        <v>62</v>
      </c>
      <c r="B112" s="27">
        <v>0.3</v>
      </c>
      <c r="C112" s="3" t="s">
        <v>63</v>
      </c>
      <c r="D112" s="2"/>
    </row>
    <row r="113" spans="1:4" ht="12.75" customHeight="1">
      <c r="A113" s="12"/>
      <c r="B113" s="5">
        <f>SUM(B109:B112)</f>
        <v>3.8</v>
      </c>
      <c r="C113" s="12"/>
      <c r="D113" s="2"/>
    </row>
    <row r="114" spans="1:4" ht="12.75" customHeight="1">
      <c r="A114" s="12"/>
      <c r="B114" s="9"/>
      <c r="C114" s="12"/>
      <c r="D114" s="2"/>
    </row>
    <row r="115" spans="1:4" ht="6" customHeight="1">
      <c r="A115" s="41"/>
      <c r="B115" s="42"/>
      <c r="C115" s="42"/>
      <c r="D115" s="43"/>
    </row>
    <row r="116" spans="1:4" ht="12.75" customHeight="1">
      <c r="A116" s="5" t="s">
        <v>113</v>
      </c>
      <c r="B116" s="22">
        <f>(B8+B17+B29+B44+B55+B83+B97+B106+B113)-B119</f>
        <v>209.4</v>
      </c>
      <c r="C116" s="9"/>
      <c r="D116" s="2"/>
    </row>
    <row r="117" spans="1:4" ht="12.75" customHeight="1">
      <c r="A117" s="5" t="s">
        <v>114</v>
      </c>
      <c r="B117" s="5">
        <f>B37+B59+B73</f>
        <v>136.29999999999998</v>
      </c>
      <c r="C117" s="9"/>
      <c r="D117" s="2"/>
    </row>
    <row r="118" spans="1:4" ht="12.75" customHeight="1">
      <c r="A118" s="5" t="s">
        <v>115</v>
      </c>
      <c r="B118" s="35">
        <f>B116+B117</f>
        <v>345.7</v>
      </c>
      <c r="C118" s="9"/>
      <c r="D118" s="2"/>
    </row>
    <row r="119" spans="1:4" ht="12.75" customHeight="1">
      <c r="A119" s="7" t="s">
        <v>17</v>
      </c>
      <c r="B119" s="37">
        <f>B110+B109+B105+B95+B94+B93+B47+B48+B49+B50+B51+B52+B53+B54+B15+B16</f>
        <v>39.9</v>
      </c>
      <c r="C119" s="15"/>
      <c r="D119" s="2"/>
    </row>
  </sheetData>
  <mergeCells count="13">
    <mergeCell ref="A57:D57"/>
    <mergeCell ref="A115:D115"/>
    <mergeCell ref="A2:D2"/>
    <mergeCell ref="A10:D10"/>
    <mergeCell ref="A19:D19"/>
    <mergeCell ref="A31:D31"/>
    <mergeCell ref="A39:D39"/>
    <mergeCell ref="A46:D46"/>
    <mergeCell ref="A61:D61"/>
    <mergeCell ref="A75:D75"/>
    <mergeCell ref="A85:D85"/>
    <mergeCell ref="A99:D99"/>
    <mergeCell ref="A108:D108"/>
  </mergeCells>
  <phoneticPr fontId="12" type="noConversion"/>
  <pageMargins left="0.25" right="0.25" top="0.25" bottom="0.2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Gear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Shawn Forry</cp:lastModifiedBy>
  <cp:lastPrinted>2015-03-07T21:52:01Z</cp:lastPrinted>
  <dcterms:created xsi:type="dcterms:W3CDTF">2015-03-07T21:50:46Z</dcterms:created>
  <dcterms:modified xsi:type="dcterms:W3CDTF">2017-03-19T02:25:27Z</dcterms:modified>
</cp:coreProperties>
</file>